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20200820\Desktop\Výpočet úrov.vytriedenia 2020 doklady\"/>
    </mc:Choice>
  </mc:AlternateContent>
  <xr:revisionPtr revIDLastSave="0" documentId="13_ncr:1_{AC7A1C4B-8A21-499D-8F56-BC35856C7AED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Hárok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1" l="1"/>
  <c r="D6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8" i="1" l="1"/>
  <c r="C59" i="1"/>
  <c r="D57" i="1"/>
  <c r="C65" i="1" l="1"/>
</calcChain>
</file>

<file path=xl/sharedStrings.xml><?xml version="1.0" encoding="utf-8"?>
<sst xmlns="http://schemas.openxmlformats.org/spreadsheetml/2006/main" count="116" uniqueCount="116">
  <si>
    <t>Výpočet úrovne vytriedenia komunálnych odpadov</t>
  </si>
  <si>
    <t>Obec:</t>
  </si>
  <si>
    <t>Porúbka, 013 11 Porúbka</t>
  </si>
  <si>
    <t>Rok:</t>
  </si>
  <si>
    <t>Katalógové číslo odpadu</t>
  </si>
  <si>
    <t>NÁZOV ZLOŽKY KOMUNÁLNYCH ODPADOV</t>
  </si>
  <si>
    <t>Množstvo odpadov v tonách</t>
  </si>
  <si>
    <t>Množstvo odpadov v kg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</si>
  <si>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</si>
  <si>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</si>
  <si>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</si>
  <si>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</si>
  <si>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</si>
  <si>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</si>
  <si>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</si>
  <si>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</si>
  <si>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</si>
  <si>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</si>
  <si>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</si>
  <si>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</si>
  <si>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</si>
  <si>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</si>
  <si>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</si>
  <si>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</si>
  <si>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</si>
  <si>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</si>
  <si>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</si>
  <si>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</si>
  <si>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</si>
  <si>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</si>
  <si>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</si>
  <si>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</si>
  <si>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</si>
  <si>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</si>
  <si>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</si>
  <si>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</si>
  <si>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</si>
  <si>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</si>
  <si>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</si>
  <si>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</si>
  <si>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</si>
  <si>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</si>
  <si>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</si>
  <si>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</si>
  <si>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</si>
  <si>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</si>
  <si>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</si>
  <si>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</si>
  <si>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</si>
  <si>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</si>
  <si>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</si>
  <si>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</si>
  <si>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</si>
  <si>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</si>
  <si>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</si>
  <si>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</si>
  <si>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</si>
  <si>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</si>
  <si>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</si>
  <si>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</si>
  <si>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</si>
  <si>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</si>
  <si>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</si>
  <si>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</si>
  <si>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</si>
  <si>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</si>
  <si>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</si>
  <si>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</si>
  <si>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</si>
  <si>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</si>
  <si>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</si>
  <si>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</si>
  <si>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</si>
  <si>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</si>
  <si>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</si>
  <si>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</si>
  <si>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</si>
  <si>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</si>
  <si>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</si>
  <si>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</si>
  <si>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</si>
  <si>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</si>
  <si>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</si>
  <si>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</si>
  <si>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</si>
  <si>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</si>
  <si>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</si>
  <si>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</si>
  <si>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</si>
  <si>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</si>
  <si>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</si>
  <si>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</si>
  <si>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</si>
  <si>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</si>
  <si>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</si>
  <si>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</si>
  <si>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</si>
  <si>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</si>
  <si>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</si>
  <si>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</si>
  <si>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</si>
  <si>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</si>
  <si>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</si>
  <si>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</si>
  <si>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</si>
  <si>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</si>
  <si>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</si>
  <si>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</si>
  <si>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</si>
  <si>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</si>
  <si>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Celkové množstvo vzniknutých komunálnych odpadov</t>
  </si>
  <si>
    <t>Celkové množstvo zrecyklovaných komunálnych odpadov</t>
  </si>
  <si>
    <t>Označené na základe zoznamu vytriediteľných zložiek KO, ktoré možné započítať di činiteľa vzorca</t>
  </si>
  <si>
    <t>Úroveň vytriedenia komunálnych odpadov</t>
  </si>
  <si>
    <t>Poplatok za uloženie na skládku  na rok 2021  :   15 € / tona</t>
  </si>
  <si>
    <r>
      <t xml:space="preserve">Vypracovala :  </t>
    </r>
    <r>
      <rPr>
        <b/>
        <sz val="11"/>
        <color rgb="FF000000"/>
        <rFont val="Calibri"/>
        <family val="2"/>
        <charset val="238"/>
      </rPr>
      <t>Soňa Kašová, OcÚ Porúbka , 26.01.2021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</si>
</sst>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"/>
  </numFmts>
  <fonts count="10"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0"/>
      <color rgb="FF333333"/>
      <name val="Robotoregular"/>
      <charset val="1"/>
    </font>
    <font>
      <sz val="11"/>
      <color rgb="FF333333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C5E0B4"/>
      </patternFill>
    </fill>
    <fill>
      <patternFill patternType="solid">
        <fgColor rgb="FFA6A6A6"/>
        <bgColor rgb="FF9999FF"/>
      </patternFill>
    </fill>
    <fill>
      <patternFill patternType="solid">
        <fgColor rgb="FFC5E0B4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40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4" fontId="5" fillId="4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3" fontId="0" fillId="0" borderId="15" xfId="0" applyNumberFormat="1" applyFont="1" applyBorder="1" applyAlignment="1">
      <alignment horizontal="center" vertical="center"/>
    </xf>
    <xf numFmtId="3" fontId="0" fillId="0" borderId="0" xfId="0" applyNumberFormat="1" applyFont="1"/>
    <xf numFmtId="4" fontId="0" fillId="3" borderId="17" xfId="0" applyNumberFormat="1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/>
    </xf>
    <xf numFmtId="0" fontId="3" fillId="0" borderId="0" xfId="0" applyFont="1"/>
    <xf numFmtId="4" fontId="3" fillId="4" borderId="17" xfId="0" applyNumberFormat="1" applyFont="1" applyFill="1" applyBorder="1" applyAlignment="1">
      <alignment horizontal="center" vertical="center"/>
    </xf>
    <xf numFmtId="3" fontId="3" fillId="4" borderId="18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4" borderId="10" xfId="0" applyFont="1" applyFill="1" applyBorder="1"/>
    <xf numFmtId="2" fontId="3" fillId="5" borderId="10" xfId="0" applyNumberFormat="1" applyFont="1" applyFill="1" applyBorder="1" applyAlignment="1">
      <alignment horizontal="left" vertical="center"/>
    </xf>
    <xf numFmtId="164" fontId="3" fillId="5" borderId="10" xfId="0" applyNumberFormat="1" applyFont="1" applyFill="1" applyBorder="1" applyAlignment="1">
      <alignment horizontal="center" vertical="center"/>
    </xf>
    <xf numFmtId="0" fontId="9" fillId="6" borderId="0" xfId="0" applyFont="1" applyFill="1"/>
    <xf numFmtId="0" fontId="2" fillId="0" borderId="0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3647160</xdr:colOff>
      <xdr:row>63</xdr:row>
      <xdr:rowOff>21600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7240" y="16340400"/>
          <a:ext cx="3647160" cy="6310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8"/>
  <sheetViews>
    <sheetView tabSelected="1" topLeftCell="A43" zoomScaleNormal="100" workbookViewId="0">
      <selection activeCell="B70" sqref="B70"/>
    </sheetView>
  </sheetViews>
  <sheetFormatPr defaultRowHeight="14.4"/>
  <cols>
    <col min="1" max="1" width="12.33203125" style="1" customWidth="1"/>
    <col min="2" max="2" width="73.5546875" style="1" customWidth="1"/>
    <col min="3" max="3" width="14.5546875" style="1" customWidth="1"/>
    <col min="4" max="4" width="14.109375" style="1" customWidth="1"/>
    <col min="5" max="1025" width="9.109375" style="1" customWidth="1"/>
  </cols>
  <sheetData>
    <row r="1" spans="1:6" ht="27.6" customHeight="1">
      <c r="A1" s="37" t="s">
        <v>0</v>
      </c>
      <c r="B1" s="37"/>
      <c r="C1" s="37"/>
      <c r="D1" s="37"/>
    </row>
    <row r="2" spans="1:6" ht="27.6" customHeight="1">
      <c r="A2" s="2" t="s">
        <v>1</v>
      </c>
      <c r="B2" s="3" t="s">
        <v>2</v>
      </c>
      <c r="C2" s="2"/>
      <c r="D2" s="2"/>
    </row>
    <row r="3" spans="1:6" ht="27.6" customHeight="1">
      <c r="A3" s="2" t="s">
        <v>3</v>
      </c>
      <c r="B3" s="3">
        <v>2020</v>
      </c>
      <c r="C3" s="2"/>
      <c r="D3" s="2"/>
    </row>
    <row r="5" spans="1:6" ht="49.5" customHeight="1">
      <c r="A5" s="4" t="s">
        <v>4</v>
      </c>
      <c r="B5" s="5" t="s">
        <v>5</v>
      </c>
      <c r="C5" s="6" t="s">
        <v>6</v>
      </c>
      <c r="D5" s="7" t="s">
        <v>7</v>
      </c>
      <c r="F5" s="8"/>
    </row>
    <row r="6" spans="1:6" ht="20.100000000000001" customHeight="1">
      <c r="A6" s="9" t="s">
        <v>8</v>
      </c>
      <c r="B6" s="10" t="s">
        <v>9</v>
      </c>
      <c r="C6" s="11">
        <v>2.33</v>
      </c>
      <c r="D6" s="12">
        <f>C6*1000</f>
        <v>2330</v>
      </c>
      <c r="F6" s="13"/>
    </row>
    <row r="7" spans="1:6" ht="20.100000000000001" customHeight="1">
      <c r="A7" s="14" t="s">
        <v>10</v>
      </c>
      <c r="B7" s="15" t="s">
        <v>11</v>
      </c>
      <c r="C7" s="16">
        <v>15.1</v>
      </c>
      <c r="D7" s="12">
        <f t="shared" ref="D7:D37" si="0">C7*1000</f>
        <v>15100</v>
      </c>
      <c r="F7" s="8"/>
    </row>
    <row r="8" spans="1:6" ht="20.100000000000001" customHeight="1">
      <c r="A8" s="14" t="s">
        <v>12</v>
      </c>
      <c r="B8" s="15" t="s">
        <v>13</v>
      </c>
      <c r="C8" s="16">
        <v>0.52</v>
      </c>
      <c r="D8" s="12">
        <f t="shared" si="0"/>
        <v>520</v>
      </c>
      <c r="F8" s="8"/>
    </row>
    <row r="9" spans="1:6" ht="20.100000000000001" customHeight="1">
      <c r="A9" s="14" t="s">
        <v>14</v>
      </c>
      <c r="B9" s="15" t="s">
        <v>15</v>
      </c>
      <c r="C9" s="16">
        <v>0</v>
      </c>
      <c r="D9" s="12">
        <f t="shared" si="0"/>
        <v>0</v>
      </c>
    </row>
    <row r="10" spans="1:6" ht="28.5" customHeight="1">
      <c r="A10" s="17" t="s">
        <v>16</v>
      </c>
      <c r="B10" s="18" t="s">
        <v>17</v>
      </c>
      <c r="C10" s="19">
        <v>0</v>
      </c>
      <c r="D10" s="20">
        <f t="shared" si="0"/>
        <v>0</v>
      </c>
    </row>
    <row r="11" spans="1:6" ht="20.100000000000001" customHeight="1">
      <c r="A11" s="14" t="s">
        <v>18</v>
      </c>
      <c r="B11" s="15" t="s">
        <v>19</v>
      </c>
      <c r="C11" s="16">
        <v>0.14000000000000001</v>
      </c>
      <c r="D11" s="12">
        <f t="shared" si="0"/>
        <v>140</v>
      </c>
    </row>
    <row r="12" spans="1:6" ht="20.100000000000001" customHeight="1">
      <c r="A12" s="14" t="s">
        <v>20</v>
      </c>
      <c r="B12" s="15" t="s">
        <v>21</v>
      </c>
      <c r="C12" s="16">
        <v>3.34</v>
      </c>
      <c r="D12" s="12">
        <f t="shared" si="0"/>
        <v>3340</v>
      </c>
    </row>
    <row r="13" spans="1:6" ht="20.100000000000001" customHeight="1">
      <c r="A13" s="14" t="s">
        <v>22</v>
      </c>
      <c r="B13" s="15" t="s">
        <v>23</v>
      </c>
      <c r="C13" s="16">
        <v>0</v>
      </c>
      <c r="D13" s="12">
        <f t="shared" si="0"/>
        <v>0</v>
      </c>
    </row>
    <row r="14" spans="1:6" ht="20.100000000000001" customHeight="1">
      <c r="A14" s="17" t="s">
        <v>24</v>
      </c>
      <c r="B14" s="18" t="s">
        <v>25</v>
      </c>
      <c r="C14" s="19">
        <v>0</v>
      </c>
      <c r="D14" s="20">
        <f t="shared" si="0"/>
        <v>0</v>
      </c>
    </row>
    <row r="15" spans="1:6" ht="20.100000000000001" customHeight="1">
      <c r="A15" s="17" t="s">
        <v>26</v>
      </c>
      <c r="B15" s="18" t="s">
        <v>27</v>
      </c>
      <c r="C15" s="19">
        <v>0</v>
      </c>
      <c r="D15" s="20">
        <f t="shared" si="0"/>
        <v>0</v>
      </c>
    </row>
    <row r="16" spans="1:6" ht="20.100000000000001" customHeight="1">
      <c r="A16" s="17" t="s">
        <v>28</v>
      </c>
      <c r="B16" s="18" t="s">
        <v>29</v>
      </c>
      <c r="C16" s="19">
        <v>0</v>
      </c>
      <c r="D16" s="20">
        <f t="shared" si="0"/>
        <v>0</v>
      </c>
    </row>
    <row r="17" spans="1:4" ht="20.100000000000001" customHeight="1">
      <c r="A17" s="17" t="s">
        <v>30</v>
      </c>
      <c r="B17" s="18" t="s">
        <v>31</v>
      </c>
      <c r="C17" s="19">
        <v>0</v>
      </c>
      <c r="D17" s="20">
        <f t="shared" si="0"/>
        <v>0</v>
      </c>
    </row>
    <row r="18" spans="1:4" ht="20.100000000000001" customHeight="1">
      <c r="A18" s="17" t="s">
        <v>32</v>
      </c>
      <c r="B18" s="18" t="s">
        <v>33</v>
      </c>
      <c r="C18" s="19">
        <v>0</v>
      </c>
      <c r="D18" s="20">
        <f t="shared" si="0"/>
        <v>0</v>
      </c>
    </row>
    <row r="19" spans="1:4" ht="20.100000000000001" customHeight="1">
      <c r="A19" s="14" t="s">
        <v>34</v>
      </c>
      <c r="B19" s="15" t="s">
        <v>35</v>
      </c>
      <c r="C19" s="16">
        <v>0</v>
      </c>
      <c r="D19" s="12">
        <f t="shared" si="0"/>
        <v>0</v>
      </c>
    </row>
    <row r="20" spans="1:4" ht="20.100000000000001" customHeight="1">
      <c r="A20" s="14" t="s">
        <v>36</v>
      </c>
      <c r="B20" s="15" t="s">
        <v>37</v>
      </c>
      <c r="C20" s="16">
        <v>0.22</v>
      </c>
      <c r="D20" s="12">
        <f t="shared" si="0"/>
        <v>220</v>
      </c>
    </row>
    <row r="21" spans="1:4" ht="20.100000000000001" customHeight="1">
      <c r="A21" s="14" t="s">
        <v>38</v>
      </c>
      <c r="B21" s="15" t="s">
        <v>39</v>
      </c>
      <c r="C21" s="16">
        <v>0</v>
      </c>
      <c r="D21" s="12">
        <f t="shared" si="0"/>
        <v>0</v>
      </c>
    </row>
    <row r="22" spans="1:4" ht="20.100000000000001" customHeight="1">
      <c r="A22" s="14" t="s">
        <v>40</v>
      </c>
      <c r="B22" s="15" t="s">
        <v>41</v>
      </c>
      <c r="C22" s="16">
        <v>0</v>
      </c>
      <c r="D22" s="12">
        <f t="shared" si="0"/>
        <v>0</v>
      </c>
    </row>
    <row r="23" spans="1:4" ht="20.100000000000001" customHeight="1">
      <c r="A23" s="17" t="s">
        <v>42</v>
      </c>
      <c r="B23" s="18" t="s">
        <v>43</v>
      </c>
      <c r="C23" s="19">
        <v>0</v>
      </c>
      <c r="D23" s="20">
        <f t="shared" si="0"/>
        <v>0</v>
      </c>
    </row>
    <row r="24" spans="1:4" ht="20.100000000000001" customHeight="1">
      <c r="A24" s="17" t="s">
        <v>44</v>
      </c>
      <c r="B24" s="18" t="s">
        <v>45</v>
      </c>
      <c r="C24" s="19">
        <v>0</v>
      </c>
      <c r="D24" s="20">
        <f t="shared" si="0"/>
        <v>0</v>
      </c>
    </row>
    <row r="25" spans="1:4" ht="20.100000000000001" customHeight="1">
      <c r="A25" s="17" t="s">
        <v>46</v>
      </c>
      <c r="B25" s="18" t="s">
        <v>47</v>
      </c>
      <c r="C25" s="19">
        <v>0</v>
      </c>
      <c r="D25" s="20">
        <f t="shared" si="0"/>
        <v>0</v>
      </c>
    </row>
    <row r="26" spans="1:4" ht="20.100000000000001" customHeight="1">
      <c r="A26" s="17" t="s">
        <v>48</v>
      </c>
      <c r="B26" s="18" t="s">
        <v>49</v>
      </c>
      <c r="C26" s="19">
        <v>0</v>
      </c>
      <c r="D26" s="20">
        <f t="shared" si="0"/>
        <v>0</v>
      </c>
    </row>
    <row r="27" spans="1:4" ht="20.100000000000001" customHeight="1">
      <c r="A27" s="17" t="s">
        <v>50</v>
      </c>
      <c r="B27" s="18" t="s">
        <v>51</v>
      </c>
      <c r="C27" s="19">
        <v>0</v>
      </c>
      <c r="D27" s="20">
        <f t="shared" si="0"/>
        <v>0</v>
      </c>
    </row>
    <row r="28" spans="1:4" ht="20.100000000000001" customHeight="1">
      <c r="A28" s="17" t="s">
        <v>52</v>
      </c>
      <c r="B28" s="18" t="s">
        <v>53</v>
      </c>
      <c r="C28" s="19">
        <v>0</v>
      </c>
      <c r="D28" s="20">
        <f t="shared" si="0"/>
        <v>0</v>
      </c>
    </row>
    <row r="29" spans="1:4" ht="29.4" customHeight="1">
      <c r="A29" s="14" t="s">
        <v>54</v>
      </c>
      <c r="B29" s="15" t="s">
        <v>55</v>
      </c>
      <c r="C29" s="16">
        <v>0</v>
      </c>
      <c r="D29" s="12">
        <f t="shared" si="0"/>
        <v>0</v>
      </c>
    </row>
    <row r="30" spans="1:4" ht="20.100000000000001" customHeight="1">
      <c r="A30" s="14" t="s">
        <v>56</v>
      </c>
      <c r="B30" s="15" t="s">
        <v>57</v>
      </c>
      <c r="C30" s="16">
        <v>0</v>
      </c>
      <c r="D30" s="12">
        <f t="shared" si="0"/>
        <v>0</v>
      </c>
    </row>
    <row r="31" spans="1:4" ht="24.9" customHeight="1">
      <c r="A31" s="14" t="s">
        <v>58</v>
      </c>
      <c r="B31" s="15" t="s">
        <v>59</v>
      </c>
      <c r="C31" s="16">
        <v>0.2</v>
      </c>
      <c r="D31" s="12">
        <f t="shared" si="0"/>
        <v>200</v>
      </c>
    </row>
    <row r="32" spans="1:4" ht="30" customHeight="1">
      <c r="A32" s="14" t="s">
        <v>60</v>
      </c>
      <c r="B32" s="15" t="s">
        <v>61</v>
      </c>
      <c r="C32" s="16">
        <v>1.59</v>
      </c>
      <c r="D32" s="12">
        <f t="shared" si="0"/>
        <v>1590</v>
      </c>
    </row>
    <row r="33" spans="1:4" ht="20.100000000000001" customHeight="1">
      <c r="A33" s="17" t="s">
        <v>62</v>
      </c>
      <c r="B33" s="18" t="s">
        <v>63</v>
      </c>
      <c r="C33" s="19">
        <v>0</v>
      </c>
      <c r="D33" s="20">
        <f t="shared" si="0"/>
        <v>0</v>
      </c>
    </row>
    <row r="34" spans="1:4" ht="20.100000000000001" customHeight="1">
      <c r="A34" s="14" t="s">
        <v>64</v>
      </c>
      <c r="B34" s="15" t="s">
        <v>65</v>
      </c>
      <c r="C34" s="16">
        <v>0</v>
      </c>
      <c r="D34" s="12">
        <f t="shared" si="0"/>
        <v>0</v>
      </c>
    </row>
    <row r="35" spans="1:4" ht="20.100000000000001" customHeight="1">
      <c r="A35" s="14" t="s">
        <v>66</v>
      </c>
      <c r="B35" s="15" t="s">
        <v>67</v>
      </c>
      <c r="C35" s="16">
        <v>3.59</v>
      </c>
      <c r="D35" s="12">
        <f>C35*1000</f>
        <v>3590</v>
      </c>
    </row>
    <row r="36" spans="1:4" ht="20.100000000000001" customHeight="1">
      <c r="A36" s="14" t="s">
        <v>68</v>
      </c>
      <c r="B36" s="15" t="s">
        <v>69</v>
      </c>
      <c r="C36" s="16">
        <v>45.18</v>
      </c>
      <c r="D36" s="12">
        <f t="shared" si="0"/>
        <v>45180</v>
      </c>
    </row>
    <row r="37" spans="1:4" ht="19.5" customHeight="1">
      <c r="A37" s="14" t="s">
        <v>70</v>
      </c>
      <c r="B37" s="15" t="s">
        <v>71</v>
      </c>
      <c r="C37" s="16">
        <v>0</v>
      </c>
      <c r="D37" s="12">
        <f t="shared" si="0"/>
        <v>0</v>
      </c>
    </row>
    <row r="38" spans="1:4" ht="19.5" customHeight="1">
      <c r="A38" s="14" t="s">
        <v>72</v>
      </c>
      <c r="B38" s="15" t="s">
        <v>73</v>
      </c>
      <c r="C38" s="16">
        <v>0</v>
      </c>
      <c r="D38" s="12">
        <f t="shared" ref="D38:D56" si="1">C38*1000</f>
        <v>0</v>
      </c>
    </row>
    <row r="39" spans="1:4" ht="19.5" customHeight="1">
      <c r="A39" s="14" t="s">
        <v>74</v>
      </c>
      <c r="B39" s="15" t="s">
        <v>75</v>
      </c>
      <c r="C39" s="16">
        <v>0</v>
      </c>
      <c r="D39" s="12">
        <f t="shared" si="1"/>
        <v>0</v>
      </c>
    </row>
    <row r="40" spans="1:4" ht="19.5" customHeight="1">
      <c r="A40" s="14" t="s">
        <v>76</v>
      </c>
      <c r="B40" s="15" t="s">
        <v>77</v>
      </c>
      <c r="C40" s="16">
        <v>0</v>
      </c>
      <c r="D40" s="12">
        <f t="shared" si="1"/>
        <v>0</v>
      </c>
    </row>
    <row r="41" spans="1:4" ht="19.5" customHeight="1">
      <c r="A41" s="14" t="s">
        <v>78</v>
      </c>
      <c r="B41" s="15" t="s">
        <v>79</v>
      </c>
      <c r="C41" s="16">
        <v>0</v>
      </c>
      <c r="D41" s="12">
        <f t="shared" si="1"/>
        <v>0</v>
      </c>
    </row>
    <row r="42" spans="1:4" ht="19.5" customHeight="1">
      <c r="A42" s="14" t="s">
        <v>80</v>
      </c>
      <c r="B42" s="15" t="s">
        <v>81</v>
      </c>
      <c r="C42" s="16">
        <v>0</v>
      </c>
      <c r="D42" s="12">
        <f t="shared" si="1"/>
        <v>0</v>
      </c>
    </row>
    <row r="43" spans="1:4" ht="19.5" customHeight="1">
      <c r="A43" s="14" t="s">
        <v>82</v>
      </c>
      <c r="B43" s="15" t="s">
        <v>83</v>
      </c>
      <c r="C43" s="16">
        <v>0</v>
      </c>
      <c r="D43" s="12">
        <f t="shared" si="1"/>
        <v>0</v>
      </c>
    </row>
    <row r="44" spans="1:4" ht="20.100000000000001" customHeight="1">
      <c r="A44" s="17" t="s">
        <v>84</v>
      </c>
      <c r="B44" s="18" t="s">
        <v>85</v>
      </c>
      <c r="C44" s="19">
        <v>0</v>
      </c>
      <c r="D44" s="20">
        <f t="shared" si="1"/>
        <v>0</v>
      </c>
    </row>
    <row r="45" spans="1:4" ht="20.100000000000001" customHeight="1">
      <c r="A45" s="17" t="s">
        <v>86</v>
      </c>
      <c r="B45" s="18" t="s">
        <v>87</v>
      </c>
      <c r="C45" s="19">
        <v>0</v>
      </c>
      <c r="D45" s="20">
        <f t="shared" si="1"/>
        <v>0</v>
      </c>
    </row>
    <row r="46" spans="1:4" ht="20.100000000000001" customHeight="1">
      <c r="A46" s="14" t="s">
        <v>88</v>
      </c>
      <c r="B46" s="15" t="s">
        <v>89</v>
      </c>
      <c r="C46" s="16">
        <v>0</v>
      </c>
      <c r="D46" s="12">
        <f t="shared" si="1"/>
        <v>0</v>
      </c>
    </row>
    <row r="47" spans="1:4" ht="20.100000000000001" customHeight="1">
      <c r="A47" s="17" t="s">
        <v>90</v>
      </c>
      <c r="B47" s="18" t="s">
        <v>91</v>
      </c>
      <c r="C47" s="19">
        <v>0</v>
      </c>
      <c r="D47" s="20">
        <f t="shared" si="1"/>
        <v>0</v>
      </c>
    </row>
    <row r="48" spans="1:4" ht="20.100000000000001" customHeight="1">
      <c r="A48" s="17" t="s">
        <v>92</v>
      </c>
      <c r="B48" s="18" t="s">
        <v>93</v>
      </c>
      <c r="C48" s="19">
        <v>0</v>
      </c>
      <c r="D48" s="20">
        <f t="shared" si="1"/>
        <v>0</v>
      </c>
    </row>
    <row r="49" spans="1:7" ht="20.100000000000001" customHeight="1">
      <c r="A49" s="17" t="s">
        <v>94</v>
      </c>
      <c r="B49" s="18" t="s">
        <v>95</v>
      </c>
      <c r="C49" s="19">
        <v>53.28</v>
      </c>
      <c r="D49" s="20">
        <f t="shared" si="1"/>
        <v>53280</v>
      </c>
    </row>
    <row r="50" spans="1:7" ht="20.100000000000001" customHeight="1">
      <c r="A50" s="17" t="s">
        <v>96</v>
      </c>
      <c r="B50" s="18" t="s">
        <v>97</v>
      </c>
      <c r="C50" s="19">
        <v>0</v>
      </c>
      <c r="D50" s="20">
        <f t="shared" si="1"/>
        <v>0</v>
      </c>
    </row>
    <row r="51" spans="1:7" ht="20.100000000000001" customHeight="1">
      <c r="A51" s="17" t="s">
        <v>98</v>
      </c>
      <c r="B51" s="18" t="s">
        <v>99</v>
      </c>
      <c r="C51" s="19">
        <v>0</v>
      </c>
      <c r="D51" s="20">
        <f t="shared" si="1"/>
        <v>0</v>
      </c>
    </row>
    <row r="52" spans="1:7" ht="20.100000000000001" customHeight="1">
      <c r="A52" s="17" t="s">
        <v>100</v>
      </c>
      <c r="B52" s="18" t="s">
        <v>101</v>
      </c>
      <c r="C52" s="19">
        <v>0</v>
      </c>
      <c r="D52" s="20">
        <f t="shared" si="1"/>
        <v>0</v>
      </c>
    </row>
    <row r="53" spans="1:7" ht="20.100000000000001" customHeight="1">
      <c r="A53" s="17" t="s">
        <v>102</v>
      </c>
      <c r="B53" s="18" t="s">
        <v>103</v>
      </c>
      <c r="C53" s="19">
        <v>0</v>
      </c>
      <c r="D53" s="20">
        <f t="shared" si="1"/>
        <v>0</v>
      </c>
    </row>
    <row r="54" spans="1:7" ht="20.100000000000001" customHeight="1">
      <c r="A54" s="17" t="s">
        <v>104</v>
      </c>
      <c r="B54" s="18" t="s">
        <v>105</v>
      </c>
      <c r="C54" s="19">
        <v>6.7</v>
      </c>
      <c r="D54" s="20">
        <f t="shared" si="1"/>
        <v>6700</v>
      </c>
    </row>
    <row r="55" spans="1:7" ht="20.100000000000001" customHeight="1">
      <c r="A55" s="17" t="s">
        <v>106</v>
      </c>
      <c r="B55" s="21" t="s">
        <v>107</v>
      </c>
      <c r="C55" s="22">
        <v>0</v>
      </c>
      <c r="D55" s="20">
        <f t="shared" si="1"/>
        <v>0</v>
      </c>
    </row>
    <row r="56" spans="1:7" ht="20.100000000000001" customHeight="1">
      <c r="A56" s="23" t="s">
        <v>108</v>
      </c>
      <c r="B56" s="21" t="s">
        <v>109</v>
      </c>
      <c r="C56" s="24">
        <v>0</v>
      </c>
      <c r="D56" s="25">
        <f t="shared" si="1"/>
        <v>0</v>
      </c>
      <c r="F56" s="26"/>
    </row>
    <row r="57" spans="1:7" ht="20.100000000000001" customHeight="1">
      <c r="A57" s="38" t="s">
        <v>110</v>
      </c>
      <c r="B57" s="38"/>
      <c r="C57" s="27"/>
      <c r="D57" s="28">
        <f>SUM(D6:D56)</f>
        <v>132190</v>
      </c>
      <c r="G57" s="29"/>
    </row>
    <row r="58" spans="1:7" ht="20.100000000000001" customHeight="1">
      <c r="A58" s="39" t="s">
        <v>111</v>
      </c>
      <c r="B58" s="39"/>
      <c r="C58" s="30"/>
      <c r="D58" s="31">
        <f>D6+D7+D8+D9+D11+D12+D13+D19+D20+D21+D22+D29+D30+D31+D32+D34+D35+D36+D37+D38+D39+D40+D41+D42+D43+D46</f>
        <v>72210</v>
      </c>
    </row>
    <row r="59" spans="1:7">
      <c r="C59" s="32">
        <f>SUM(C6:C58)</f>
        <v>132.19</v>
      </c>
    </row>
    <row r="60" spans="1:7">
      <c r="A60" s="33"/>
      <c r="B60" s="1" t="s">
        <v>112</v>
      </c>
    </row>
    <row r="62" spans="1:7" ht="33" customHeight="1"/>
    <row r="65" spans="1:3" ht="26.1" customHeight="1">
      <c r="B65" s="34" t="s">
        <v>113</v>
      </c>
      <c r="C65" s="35">
        <f>D58/D57</f>
        <v>0.54625917240335875</v>
      </c>
    </row>
    <row r="67" spans="1:3" ht="15.6">
      <c r="B67" s="36" t="s">
        <v>114</v>
      </c>
    </row>
    <row r="68" spans="1:3">
      <c r="A68" s="1" t="s">
        <v>115</v>
      </c>
    </row>
  </sheetData>
  <mergeCells count="3">
    <mergeCell ref="A1:D1"/>
    <mergeCell ref="A57:B57"/>
    <mergeCell ref="A58:B58"/>
  </mergeCell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Janka Nekyova</dc:creator>
  <dc:description/>
  <cp:lastModifiedBy>PC-20200820</cp:lastModifiedBy>
  <cp:revision>10</cp:revision>
  <cp:lastPrinted>2021-01-27T11:13:55Z</cp:lastPrinted>
  <dcterms:created xsi:type="dcterms:W3CDTF">2018-04-09T19:40:20Z</dcterms:created>
  <dcterms:modified xsi:type="dcterms:W3CDTF">2021-01-27T11:14:08Z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